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8" i="1" l="1"/>
  <c r="P8" i="1" s="1"/>
  <c r="P9" i="1" s="1"/>
  <c r="P14" i="1" s="1"/>
  <c r="O9" i="1" l="1"/>
  <c r="N9" i="1"/>
  <c r="M9" i="1"/>
  <c r="L9" i="1"/>
  <c r="K9" i="1"/>
  <c r="J9" i="1"/>
  <c r="I9" i="1"/>
  <c r="H9" i="1"/>
  <c r="G9" i="1"/>
  <c r="F9" i="1"/>
  <c r="E9" i="1"/>
  <c r="D9" i="1"/>
  <c r="P7" i="1"/>
  <c r="P6" i="1"/>
  <c r="P5" i="1"/>
  <c r="E7" i="1"/>
  <c r="D7" i="1"/>
  <c r="D6" i="1"/>
</calcChain>
</file>

<file path=xl/sharedStrings.xml><?xml version="1.0" encoding="utf-8"?>
<sst xmlns="http://schemas.openxmlformats.org/spreadsheetml/2006/main" count="19" uniqueCount="17">
  <si>
    <t>федеральный бюджет</t>
  </si>
  <si>
    <t>бюджет субъектов РФ</t>
  </si>
  <si>
    <t>местный бюджет</t>
  </si>
  <si>
    <t>МЗ</t>
  </si>
  <si>
    <t>окна пвх, рем</t>
  </si>
  <si>
    <t>питание мо,сво</t>
  </si>
  <si>
    <t>вкр</t>
  </si>
  <si>
    <t>питание 1-4 кл.</t>
  </si>
  <si>
    <t>питание  дети инв</t>
  </si>
  <si>
    <t>советник</t>
  </si>
  <si>
    <t>молоко</t>
  </si>
  <si>
    <t>олимпиада</t>
  </si>
  <si>
    <t>терроризм</t>
  </si>
  <si>
    <t>экол             отряд</t>
  </si>
  <si>
    <t>итого</t>
  </si>
  <si>
    <t>бюджет</t>
  </si>
  <si>
    <t>платные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</si>
</sst>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1" xfId="0" applyFont="1" applyFill="1" applyBorder="1"/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14"/>
  <sheetViews>
    <sheetView tabSelected="1" workbookViewId="0">
      <selection activeCell="O9" sqref="O9"/>
    </sheetView>
  </sheetViews>
  <sheetFormatPr defaultRowHeight="15" x14ac:dyDescent="0.25"/>
  <cols>
    <col min="3" max="3" width="30.140625" customWidth="1"/>
    <col min="4" max="4" width="17.140625" customWidth="1"/>
    <col min="5" max="5" width="14.42578125" customWidth="1"/>
    <col min="6" max="6" width="13" customWidth="1"/>
    <col min="7" max="7" width="13.140625" bestFit="1" customWidth="1"/>
    <col min="8" max="8" width="14.140625" customWidth="1"/>
    <col min="9" max="9" width="10.140625" bestFit="1" customWidth="1"/>
    <col min="10" max="11" width="11.28515625" bestFit="1" customWidth="1"/>
    <col min="12" max="12" width="11.140625" customWidth="1"/>
    <col min="13" max="13" width="10.7109375" customWidth="1"/>
    <col min="14" max="14" width="10.140625" bestFit="1" customWidth="1"/>
    <col min="15" max="15" width="16.28515625" customWidth="1"/>
    <col min="16" max="16" width="15.140625" customWidth="1"/>
  </cols>
  <sheetData>
    <row r="4" spans="3:20" ht="27" customHeight="1" x14ac:dyDescent="0.25">
      <c r="C4" s="2" t="s">
        <v>15</v>
      </c>
      <c r="D4" s="2" t="s">
        <v>3</v>
      </c>
      <c r="E4" s="2" t="s">
        <v>4</v>
      </c>
      <c r="F4" s="3" t="s">
        <v>5</v>
      </c>
      <c r="G4" s="2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16</v>
      </c>
      <c r="P4" s="3" t="s">
        <v>14</v>
      </c>
    </row>
    <row r="5" spans="3:20" ht="28.5" customHeight="1" x14ac:dyDescent="0.25">
      <c r="C5" s="2" t="s">
        <v>0</v>
      </c>
      <c r="D5" s="4"/>
      <c r="E5" s="4"/>
      <c r="F5" s="4"/>
      <c r="G5" s="4">
        <v>4408312</v>
      </c>
      <c r="H5" s="4">
        <v>3241393.4</v>
      </c>
      <c r="I5" s="4"/>
      <c r="J5" s="4">
        <v>396537.42</v>
      </c>
      <c r="K5" s="4"/>
      <c r="L5" s="4"/>
      <c r="M5" s="4"/>
      <c r="N5" s="4"/>
      <c r="O5" s="4"/>
      <c r="P5" s="4">
        <f>D5+E5+F5+G5+H5+I5+J5+K5+L5+M5+N5</f>
        <v>8046242.8200000003</v>
      </c>
      <c r="Q5" s="1"/>
      <c r="R5" s="1"/>
      <c r="S5" s="1"/>
      <c r="T5" s="1"/>
    </row>
    <row r="6" spans="3:20" ht="24" customHeight="1" x14ac:dyDescent="0.25">
      <c r="C6" s="2" t="s">
        <v>1</v>
      </c>
      <c r="D6" s="4">
        <f>68065951</f>
        <v>68065951</v>
      </c>
      <c r="E6" s="4"/>
      <c r="F6" s="4">
        <v>883158</v>
      </c>
      <c r="G6" s="4"/>
      <c r="H6" s="4">
        <v>1080469.55</v>
      </c>
      <c r="I6" s="4">
        <v>10650</v>
      </c>
      <c r="J6" s="4">
        <v>16522.57</v>
      </c>
      <c r="K6" s="4">
        <v>564895.93000000005</v>
      </c>
      <c r="L6" s="4"/>
      <c r="M6" s="4"/>
      <c r="N6" s="4"/>
      <c r="O6" s="4"/>
      <c r="P6" s="4">
        <f>D6+E6+F6+G6+H6+I6+J6+K6+L6+M6+N6</f>
        <v>70621647.049999997</v>
      </c>
      <c r="Q6" s="1"/>
      <c r="R6" s="1"/>
      <c r="S6" s="1"/>
      <c r="T6" s="1"/>
    </row>
    <row r="7" spans="3:20" ht="28.5" customHeight="1" x14ac:dyDescent="0.25">
      <c r="C7" s="2" t="s">
        <v>2</v>
      </c>
      <c r="D7" s="4">
        <f>3452000</f>
        <v>3452000</v>
      </c>
      <c r="E7" s="4">
        <f>512240+57300.23</f>
        <v>569540.23</v>
      </c>
      <c r="F7" s="4">
        <v>116205</v>
      </c>
      <c r="G7" s="4"/>
      <c r="H7" s="4">
        <v>589345.05000000005</v>
      </c>
      <c r="I7" s="4"/>
      <c r="J7" s="4"/>
      <c r="K7" s="4">
        <v>91959.8</v>
      </c>
      <c r="L7" s="4">
        <v>6432.28</v>
      </c>
      <c r="M7" s="4">
        <v>20000</v>
      </c>
      <c r="N7" s="4">
        <v>78615</v>
      </c>
      <c r="O7" s="4"/>
      <c r="P7" s="4">
        <f>D7+E7+F7+G7+H7+I7+J7+K7+L7+M7+N7</f>
        <v>4924097.3600000003</v>
      </c>
      <c r="Q7" s="1"/>
      <c r="R7" s="1"/>
      <c r="S7" s="1"/>
      <c r="T7" s="1"/>
    </row>
    <row r="8" spans="3:20" ht="28.5" customHeight="1" x14ac:dyDescent="0.25">
      <c r="C8" s="2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f>1100000+324234.07</f>
        <v>1424234.07</v>
      </c>
      <c r="P8" s="4">
        <f>O8</f>
        <v>1424234.07</v>
      </c>
      <c r="Q8" s="1"/>
      <c r="R8" s="1"/>
      <c r="S8" s="1"/>
      <c r="T8" s="1"/>
    </row>
    <row r="9" spans="3:20" ht="27" customHeight="1" x14ac:dyDescent="0.25">
      <c r="C9" s="5" t="s">
        <v>14</v>
      </c>
      <c r="D9" s="6">
        <f>D5+D6+D7</f>
        <v>71517951</v>
      </c>
      <c r="E9" s="6">
        <f t="shared" ref="E9:P9" si="0">E5+E6+E7</f>
        <v>569540.23</v>
      </c>
      <c r="F9" s="6">
        <f t="shared" si="0"/>
        <v>999363</v>
      </c>
      <c r="G9" s="6">
        <f t="shared" si="0"/>
        <v>4408312</v>
      </c>
      <c r="H9" s="6">
        <f t="shared" si="0"/>
        <v>4911208</v>
      </c>
      <c r="I9" s="6">
        <f t="shared" si="0"/>
        <v>10650</v>
      </c>
      <c r="J9" s="6">
        <f t="shared" si="0"/>
        <v>413059.99</v>
      </c>
      <c r="K9" s="6">
        <f t="shared" si="0"/>
        <v>656855.7300000001</v>
      </c>
      <c r="L9" s="6">
        <f t="shared" si="0"/>
        <v>6432.28</v>
      </c>
      <c r="M9" s="6">
        <f t="shared" si="0"/>
        <v>20000</v>
      </c>
      <c r="N9" s="6">
        <f t="shared" si="0"/>
        <v>78615</v>
      </c>
      <c r="O9" s="6">
        <f>O8+O7+O6+O5</f>
        <v>1424234.07</v>
      </c>
      <c r="P9" s="6">
        <f>P5+P6+P7+P8</f>
        <v>85016221.299999997</v>
      </c>
    </row>
    <row r="11" spans="3:20" x14ac:dyDescent="0.25">
      <c r="P11">
        <v>85016221.299999997</v>
      </c>
    </row>
    <row r="14" spans="3:20" x14ac:dyDescent="0.25">
      <c r="P14" s="1">
        <f>P11-P9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2024-09-25T04:17:42Z</dcterms:modified>
</cp:coreProperties>
</file>